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6E15770-0A0B-4801-BF04-CFFA0A2A14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" l="1"/>
  <c r="F18" i="4"/>
  <c r="F11" i="4" l="1"/>
  <c r="F12" i="4"/>
  <c r="F26" i="4"/>
  <c r="F25" i="4"/>
  <c r="F24" i="4"/>
  <c r="F22" i="4"/>
  <c r="F21" i="4"/>
  <c r="F20" i="4"/>
  <c r="F19" i="4"/>
  <c r="F17" i="4"/>
  <c r="F16" i="4"/>
  <c r="F10" i="4"/>
  <c r="F9" i="4"/>
  <c r="F23" i="4" l="1"/>
  <c r="F15" i="4"/>
  <c r="F8" i="4"/>
  <c r="F7" i="4" s="1"/>
</calcChain>
</file>

<file path=xl/sharedStrings.xml><?xml version="1.0" encoding="utf-8"?>
<sst xmlns="http://schemas.openxmlformats.org/spreadsheetml/2006/main" count="62" uniqueCount="35">
  <si>
    <t>TT</t>
  </si>
  <si>
    <t>Nội dung chi</t>
  </si>
  <si>
    <t>Đơn vị tính</t>
  </si>
  <si>
    <t>Số lượng</t>
  </si>
  <si>
    <t>Đơn giá (đồng)</t>
  </si>
  <si>
    <t>Thành tiền (đồng)</t>
  </si>
  <si>
    <t>Ghi chú</t>
  </si>
  <si>
    <t>Người</t>
  </si>
  <si>
    <t>Tổng cộng</t>
  </si>
  <si>
    <t>Mua sắm phương tiện, công cụ, trang thiết bị, xăng, dầu cho tuần tra, kiểm tra rừng</t>
  </si>
  <si>
    <t>Mua sắm đèn pin</t>
  </si>
  <si>
    <t>Cái</t>
  </si>
  <si>
    <t>Mua sắm quần áo mưa</t>
  </si>
  <si>
    <t>Bồi dưỡng làm đêm, làm thêm giờ, công tác kiêm nhiệm</t>
  </si>
  <si>
    <t>Maket</t>
  </si>
  <si>
    <t>Ngày</t>
  </si>
  <si>
    <t>Tiền nước</t>
  </si>
  <si>
    <t>Photo tài liệu</t>
  </si>
  <si>
    <t>Bộ</t>
  </si>
  <si>
    <t>VPP (bút, túi cúc...)</t>
  </si>
  <si>
    <t>Chi bù tiền ăn (đối tượng không hưởng lương)</t>
  </si>
  <si>
    <t>Các khoản chi khác</t>
  </si>
  <si>
    <t>KẾ HOẠCH TÀI CHÍNH NĂM 2025</t>
  </si>
  <si>
    <t>-</t>
  </si>
  <si>
    <t>Thuê báo cáo viên</t>
  </si>
  <si>
    <t>Mua rựa</t>
  </si>
  <si>
    <t>Mua máy cưa</t>
  </si>
  <si>
    <t>cái</t>
  </si>
  <si>
    <t>Trợ giảng</t>
  </si>
  <si>
    <t xml:space="preserve">Phổ biến, tuyên truyền giáo dục pháp luật và tập huấn, bồi dưỡng nghiệp vụ quản lý bảo vệ rừng </t>
  </si>
  <si>
    <t xml:space="preserve">Hội nghị tổng kết năm </t>
  </si>
  <si>
    <t>Thông tư 40/2017/TT-BTC, Thông tư
12/2025/TT-BTC</t>
  </si>
  <si>
    <t>Máy thổi lá cây bằng xăng</t>
  </si>
  <si>
    <t>(Kèm theo Nghị quyết  ….. /NQ-HĐND ngày 25 tháng 12 năm 2025 của HĐND xã Phú Trạch)</t>
  </si>
  <si>
    <t>NGUỒN THU TỪ THỎA THUẬN CHI TRẢ GIẢM PHÁT THẢI KHÍ NHÀ KÍNH VÙNG BẮC TRUNG BỘ XÃ PHÚ TRẠCH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</si>
</sst>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2C69-5A54-4A6C-B170-6A422ADD29F4}">
  <dimension ref="A1:I27"/>
  <sheetViews>
    <sheetView tabSelected="1" workbookViewId="0">
      <selection activeCell="B9" sqref="B9"/>
    </sheetView>
  </sheetViews>
  <sheetFormatPr defaultRowHeight="15.75" x14ac:dyDescent="0.25"/>
  <cols>
    <col min="1" max="1" width="5.42578125" style="14" customWidth="1"/>
    <col min="2" max="2" width="63.140625" style="8" customWidth="1"/>
    <col min="3" max="3" width="13" style="14" customWidth="1"/>
    <col min="4" max="4" width="7.85546875" style="14" customWidth="1"/>
    <col min="5" max="5" width="11" style="15" customWidth="1"/>
    <col min="6" max="6" width="14" style="15" customWidth="1"/>
    <col min="7" max="7" width="19" style="8" customWidth="1"/>
    <col min="8" max="8" width="17.140625" style="8" customWidth="1"/>
    <col min="9" max="9" width="14.28515625" style="8" customWidth="1"/>
    <col min="10" max="16384" width="9.140625" style="8"/>
  </cols>
  <sheetData>
    <row r="1" spans="1:9" ht="16.5" customHeight="1" x14ac:dyDescent="0.25"/>
    <row r="2" spans="1:9" s="7" customFormat="1" ht="16.5" x14ac:dyDescent="0.25">
      <c r="A2" s="24" t="s">
        <v>22</v>
      </c>
      <c r="B2" s="24"/>
      <c r="C2" s="24"/>
      <c r="D2" s="24"/>
      <c r="E2" s="24"/>
      <c r="F2" s="24"/>
      <c r="G2" s="24"/>
      <c r="H2" s="5"/>
      <c r="I2" s="5"/>
    </row>
    <row r="3" spans="1:9" s="7" customFormat="1" ht="16.5" x14ac:dyDescent="0.25">
      <c r="A3" s="24" t="s">
        <v>34</v>
      </c>
      <c r="B3" s="24"/>
      <c r="C3" s="24"/>
      <c r="D3" s="24"/>
      <c r="E3" s="24"/>
      <c r="F3" s="24"/>
      <c r="G3" s="24"/>
      <c r="H3" s="5"/>
      <c r="I3" s="5"/>
    </row>
    <row r="4" spans="1:9" ht="16.5" x14ac:dyDescent="0.25">
      <c r="A4" s="25" t="s">
        <v>33</v>
      </c>
      <c r="B4" s="25"/>
      <c r="C4" s="25"/>
      <c r="D4" s="25"/>
      <c r="E4" s="25"/>
      <c r="F4" s="25"/>
      <c r="G4" s="25"/>
      <c r="H4" s="1"/>
      <c r="I4" s="1"/>
    </row>
    <row r="5" spans="1:9" ht="11.25" customHeight="1" x14ac:dyDescent="0.25"/>
    <row r="6" spans="1:9" s="5" customFormat="1" ht="35.25" customHeight="1" x14ac:dyDescent="0.25">
      <c r="A6" s="2" t="s">
        <v>0</v>
      </c>
      <c r="B6" s="3" t="s">
        <v>1</v>
      </c>
      <c r="C6" s="3" t="s">
        <v>2</v>
      </c>
      <c r="D6" s="3" t="s">
        <v>3</v>
      </c>
      <c r="E6" s="4" t="s">
        <v>4</v>
      </c>
      <c r="F6" s="4" t="s">
        <v>5</v>
      </c>
      <c r="G6" s="3" t="s">
        <v>6</v>
      </c>
    </row>
    <row r="7" spans="1:9" s="5" customFormat="1" ht="20.25" customHeight="1" x14ac:dyDescent="0.25">
      <c r="A7" s="2"/>
      <c r="B7" s="3" t="s">
        <v>8</v>
      </c>
      <c r="C7" s="3"/>
      <c r="D7" s="3"/>
      <c r="E7" s="4"/>
      <c r="F7" s="6">
        <f>F8+F14+F15+F23+F27</f>
        <v>146827062</v>
      </c>
      <c r="G7" s="3"/>
    </row>
    <row r="8" spans="1:9" s="5" customFormat="1" ht="32.25" customHeight="1" x14ac:dyDescent="0.25">
      <c r="A8" s="2">
        <v>1</v>
      </c>
      <c r="B8" s="17" t="s">
        <v>9</v>
      </c>
      <c r="C8" s="2"/>
      <c r="D8" s="2"/>
      <c r="E8" s="18"/>
      <c r="F8" s="18">
        <f>SUM(F9:F13)</f>
        <v>49800000</v>
      </c>
      <c r="G8" s="19"/>
    </row>
    <row r="9" spans="1:9" s="7" customFormat="1" ht="19.5" customHeight="1" x14ac:dyDescent="0.25">
      <c r="A9" s="13" t="s">
        <v>23</v>
      </c>
      <c r="B9" s="10" t="s">
        <v>10</v>
      </c>
      <c r="C9" s="9" t="s">
        <v>11</v>
      </c>
      <c r="D9" s="9">
        <v>20</v>
      </c>
      <c r="E9" s="11">
        <v>120000</v>
      </c>
      <c r="F9" s="11">
        <f>D9*E9</f>
        <v>2400000</v>
      </c>
      <c r="G9" s="12"/>
      <c r="H9" s="5"/>
    </row>
    <row r="10" spans="1:9" s="7" customFormat="1" ht="19.5" customHeight="1" x14ac:dyDescent="0.25">
      <c r="A10" s="13" t="s">
        <v>23</v>
      </c>
      <c r="B10" s="10" t="s">
        <v>12</v>
      </c>
      <c r="C10" s="9" t="s">
        <v>18</v>
      </c>
      <c r="D10" s="9">
        <v>20</v>
      </c>
      <c r="E10" s="11">
        <v>450000</v>
      </c>
      <c r="F10" s="11">
        <f>D10*E10</f>
        <v>9000000</v>
      </c>
      <c r="G10" s="12"/>
    </row>
    <row r="11" spans="1:9" s="7" customFormat="1" ht="19.5" customHeight="1" x14ac:dyDescent="0.25">
      <c r="A11" s="13" t="s">
        <v>23</v>
      </c>
      <c r="B11" s="10" t="s">
        <v>26</v>
      </c>
      <c r="C11" s="9" t="s">
        <v>27</v>
      </c>
      <c r="D11" s="9">
        <v>3</v>
      </c>
      <c r="E11" s="11">
        <v>2800000</v>
      </c>
      <c r="F11" s="11">
        <f t="shared" ref="F11:F12" si="0">D11*E11</f>
        <v>8400000</v>
      </c>
      <c r="G11" s="12"/>
      <c r="H11" s="20"/>
    </row>
    <row r="12" spans="1:9" s="7" customFormat="1" ht="19.5" customHeight="1" x14ac:dyDescent="0.25">
      <c r="A12" s="13" t="s">
        <v>23</v>
      </c>
      <c r="B12" s="10" t="s">
        <v>25</v>
      </c>
      <c r="C12" s="9" t="s">
        <v>11</v>
      </c>
      <c r="D12" s="9">
        <v>30</v>
      </c>
      <c r="E12" s="11">
        <v>350000</v>
      </c>
      <c r="F12" s="11">
        <f t="shared" si="0"/>
        <v>10500000</v>
      </c>
      <c r="G12" s="12"/>
    </row>
    <row r="13" spans="1:9" s="7" customFormat="1" ht="19.5" customHeight="1" x14ac:dyDescent="0.25">
      <c r="A13" s="13" t="s">
        <v>23</v>
      </c>
      <c r="B13" s="10" t="s">
        <v>32</v>
      </c>
      <c r="C13" s="9" t="s">
        <v>11</v>
      </c>
      <c r="D13" s="9">
        <v>3</v>
      </c>
      <c r="E13" s="11">
        <v>6500000</v>
      </c>
      <c r="F13" s="11">
        <f>D13*E13</f>
        <v>19500000</v>
      </c>
      <c r="G13" s="12"/>
    </row>
    <row r="14" spans="1:9" s="5" customFormat="1" ht="20.25" customHeight="1" x14ac:dyDescent="0.25">
      <c r="A14" s="2">
        <v>2</v>
      </c>
      <c r="B14" s="17" t="s">
        <v>13</v>
      </c>
      <c r="C14" s="2"/>
      <c r="D14" s="2"/>
      <c r="E14" s="18"/>
      <c r="F14" s="18">
        <v>48777062</v>
      </c>
      <c r="G14" s="19"/>
      <c r="H14" s="16"/>
    </row>
    <row r="15" spans="1:9" s="5" customFormat="1" ht="35.25" customHeight="1" x14ac:dyDescent="0.25">
      <c r="A15" s="2">
        <v>3</v>
      </c>
      <c r="B15" s="17" t="s">
        <v>29</v>
      </c>
      <c r="C15" s="2"/>
      <c r="D15" s="2"/>
      <c r="E15" s="18"/>
      <c r="F15" s="18">
        <f>SUM(F16:F22)</f>
        <v>31500000</v>
      </c>
      <c r="G15" s="17"/>
    </row>
    <row r="16" spans="1:9" s="7" customFormat="1" ht="19.5" customHeight="1" x14ac:dyDescent="0.25">
      <c r="A16" s="13" t="s">
        <v>23</v>
      </c>
      <c r="B16" s="10" t="s">
        <v>14</v>
      </c>
      <c r="C16" s="9" t="s">
        <v>11</v>
      </c>
      <c r="D16" s="9">
        <v>1</v>
      </c>
      <c r="E16" s="11">
        <v>500000</v>
      </c>
      <c r="F16" s="11">
        <f t="shared" ref="F16:F22" si="1">D16*E16</f>
        <v>500000</v>
      </c>
      <c r="G16" s="21" t="s">
        <v>31</v>
      </c>
    </row>
    <row r="17" spans="1:7" s="7" customFormat="1" ht="19.5" customHeight="1" x14ac:dyDescent="0.25">
      <c r="A17" s="13" t="s">
        <v>23</v>
      </c>
      <c r="B17" s="10" t="s">
        <v>24</v>
      </c>
      <c r="C17" s="9" t="s">
        <v>15</v>
      </c>
      <c r="D17" s="9">
        <v>1</v>
      </c>
      <c r="E17" s="11">
        <v>2000000</v>
      </c>
      <c r="F17" s="11">
        <f t="shared" si="1"/>
        <v>2000000</v>
      </c>
      <c r="G17" s="22"/>
    </row>
    <row r="18" spans="1:7" s="7" customFormat="1" ht="19.5" customHeight="1" x14ac:dyDescent="0.25">
      <c r="A18" s="13"/>
      <c r="B18" s="10" t="s">
        <v>28</v>
      </c>
      <c r="C18" s="9" t="s">
        <v>15</v>
      </c>
      <c r="D18" s="9">
        <v>1</v>
      </c>
      <c r="E18" s="11">
        <v>1000000</v>
      </c>
      <c r="F18" s="11">
        <f t="shared" ref="F18" si="2">D18*E18</f>
        <v>1000000</v>
      </c>
      <c r="G18" s="22"/>
    </row>
    <row r="19" spans="1:7" s="7" customFormat="1" ht="19.5" customHeight="1" x14ac:dyDescent="0.25">
      <c r="A19" s="13" t="s">
        <v>23</v>
      </c>
      <c r="B19" s="10" t="s">
        <v>16</v>
      </c>
      <c r="C19" s="9" t="s">
        <v>7</v>
      </c>
      <c r="D19" s="9">
        <v>100</v>
      </c>
      <c r="E19" s="11">
        <v>100000</v>
      </c>
      <c r="F19" s="11">
        <f t="shared" si="1"/>
        <v>10000000</v>
      </c>
      <c r="G19" s="22"/>
    </row>
    <row r="20" spans="1:7" s="7" customFormat="1" ht="19.5" customHeight="1" x14ac:dyDescent="0.25">
      <c r="A20" s="13" t="s">
        <v>23</v>
      </c>
      <c r="B20" s="10" t="s">
        <v>17</v>
      </c>
      <c r="C20" s="9" t="s">
        <v>18</v>
      </c>
      <c r="D20" s="9">
        <v>100</v>
      </c>
      <c r="E20" s="11">
        <v>20000</v>
      </c>
      <c r="F20" s="11">
        <f t="shared" si="1"/>
        <v>2000000</v>
      </c>
      <c r="G20" s="22"/>
    </row>
    <row r="21" spans="1:7" s="7" customFormat="1" ht="19.5" customHeight="1" x14ac:dyDescent="0.25">
      <c r="A21" s="13" t="s">
        <v>23</v>
      </c>
      <c r="B21" s="10" t="s">
        <v>19</v>
      </c>
      <c r="C21" s="9" t="s">
        <v>7</v>
      </c>
      <c r="D21" s="9">
        <v>100</v>
      </c>
      <c r="E21" s="11">
        <v>10000</v>
      </c>
      <c r="F21" s="11">
        <f t="shared" si="1"/>
        <v>1000000</v>
      </c>
      <c r="G21" s="22"/>
    </row>
    <row r="22" spans="1:7" s="7" customFormat="1" ht="19.5" customHeight="1" x14ac:dyDescent="0.25">
      <c r="A22" s="13" t="s">
        <v>23</v>
      </c>
      <c r="B22" s="10" t="s">
        <v>20</v>
      </c>
      <c r="C22" s="9" t="s">
        <v>7</v>
      </c>
      <c r="D22" s="9">
        <v>100</v>
      </c>
      <c r="E22" s="11">
        <v>150000</v>
      </c>
      <c r="F22" s="11">
        <f t="shared" si="1"/>
        <v>15000000</v>
      </c>
      <c r="G22" s="23"/>
    </row>
    <row r="23" spans="1:7" s="5" customFormat="1" ht="20.25" customHeight="1" x14ac:dyDescent="0.25">
      <c r="A23" s="2">
        <v>4</v>
      </c>
      <c r="B23" s="17" t="s">
        <v>30</v>
      </c>
      <c r="C23" s="2"/>
      <c r="D23" s="2"/>
      <c r="E23" s="18"/>
      <c r="F23" s="18">
        <f>SUM(F24:F26)</f>
        <v>6750000</v>
      </c>
      <c r="G23" s="17"/>
    </row>
    <row r="24" spans="1:7" s="7" customFormat="1" ht="19.5" customHeight="1" x14ac:dyDescent="0.25">
      <c r="A24" s="13" t="s">
        <v>23</v>
      </c>
      <c r="B24" s="10" t="s">
        <v>14</v>
      </c>
      <c r="C24" s="9" t="s">
        <v>11</v>
      </c>
      <c r="D24" s="9">
        <v>1</v>
      </c>
      <c r="E24" s="11">
        <v>500000</v>
      </c>
      <c r="F24" s="11">
        <f>D24*E24</f>
        <v>500000</v>
      </c>
      <c r="G24" s="21" t="s">
        <v>31</v>
      </c>
    </row>
    <row r="25" spans="1:7" s="7" customFormat="1" ht="19.5" customHeight="1" x14ac:dyDescent="0.25">
      <c r="A25" s="13" t="s">
        <v>23</v>
      </c>
      <c r="B25" s="10" t="s">
        <v>16</v>
      </c>
      <c r="C25" s="9" t="s">
        <v>7</v>
      </c>
      <c r="D25" s="9">
        <v>50</v>
      </c>
      <c r="E25" s="11">
        <v>50000</v>
      </c>
      <c r="F25" s="11">
        <f>D25*E25</f>
        <v>2500000</v>
      </c>
      <c r="G25" s="22"/>
    </row>
    <row r="26" spans="1:7" s="7" customFormat="1" ht="21.75" customHeight="1" x14ac:dyDescent="0.25">
      <c r="A26" s="13" t="s">
        <v>23</v>
      </c>
      <c r="B26" s="10" t="s">
        <v>20</v>
      </c>
      <c r="C26" s="9" t="s">
        <v>7</v>
      </c>
      <c r="D26" s="9">
        <v>50</v>
      </c>
      <c r="E26" s="11">
        <v>75000</v>
      </c>
      <c r="F26" s="11">
        <f>D26*E26</f>
        <v>3750000</v>
      </c>
      <c r="G26" s="23"/>
    </row>
    <row r="27" spans="1:7" s="5" customFormat="1" ht="19.5" customHeight="1" x14ac:dyDescent="0.25">
      <c r="A27" s="2">
        <v>5</v>
      </c>
      <c r="B27" s="17" t="s">
        <v>21</v>
      </c>
      <c r="C27" s="2"/>
      <c r="D27" s="2"/>
      <c r="E27" s="18"/>
      <c r="F27" s="18">
        <v>10000000</v>
      </c>
      <c r="G27" s="19"/>
    </row>
  </sheetData>
  <mergeCells count="5">
    <mergeCell ref="G24:G26"/>
    <mergeCell ref="A2:G2"/>
    <mergeCell ref="A3:G3"/>
    <mergeCell ref="A4:G4"/>
    <mergeCell ref="G16:G22"/>
  </mergeCells>
  <pageMargins left="0.7" right="0.43" top="0.26" bottom="0.2" header="0.3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2025-12-20T08:52:30Z</dcterms:modified>
</cp:coreProperties>
</file>