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0C6AC2A-1E01-4F71-A3CD-27678EFE0E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" sheetId="4" r:id="rId1"/>
  </sheets>
  <calcPr calcId="191029"/>
</workbook>
</file>

<file path=xl/calcChain.xml><?xml version="1.0" encoding="utf-8"?>
<calcChain xmlns="http://schemas.openxmlformats.org/spreadsheetml/2006/main">
  <c r="F22" i="4" l="1"/>
  <c r="F17" i="4" l="1"/>
  <c r="F21" i="4" l="1"/>
  <c r="F20" i="4"/>
  <c r="F19" i="4"/>
  <c r="F18" i="4"/>
  <c r="F16" i="4"/>
  <c r="F15" i="4"/>
  <c r="F12" i="4"/>
  <c r="F11" i="4"/>
  <c r="F14" i="4" l="1"/>
  <c r="F10" i="4"/>
  <c r="F9" i="4" s="1"/>
  <c r="F24" i="4" s="1"/>
</calcChain>
</file>

<file path=xl/sharedStrings.xml><?xml version="1.0" encoding="utf-8"?>
<sst xmlns="http://schemas.openxmlformats.org/spreadsheetml/2006/main" count="50" uniqueCount="37">
  <si>
    <t>TT</t>
  </si>
  <si>
    <t>Đơn vị tính</t>
  </si>
  <si>
    <t>Người</t>
  </si>
  <si>
    <t>Mua sắm phương tiện, công cụ, trang thiết bị, xăng, dầu cho tuần tra, kiểm tra rừng</t>
  </si>
  <si>
    <t>Mua sắm đèn pin</t>
  </si>
  <si>
    <t>Cái</t>
  </si>
  <si>
    <t>Mua sắm quần áo mưa</t>
  </si>
  <si>
    <t>Bồi dưỡng làm đêm, làm thêm giờ, công tác kiêm nhiệm</t>
  </si>
  <si>
    <t>Maket</t>
  </si>
  <si>
    <t>Ngày</t>
  </si>
  <si>
    <t>Tiền nước</t>
  </si>
  <si>
    <t>Photo tài liệu</t>
  </si>
  <si>
    <t>Bộ</t>
  </si>
  <si>
    <t>VPP (bút, túi cúc...)</t>
  </si>
  <si>
    <t>Chi bù tiền ăn (đối tượng không hưởng lương)</t>
  </si>
  <si>
    <t>Các khoản chi khác</t>
  </si>
  <si>
    <t>-</t>
  </si>
  <si>
    <t>Thuê báo cáo viên</t>
  </si>
  <si>
    <t>Trợ giảng</t>
  </si>
  <si>
    <t xml:space="preserve">Phổ biến, tuyên truyền giáo dục pháp luật và tập huấn, bồi dưỡng nghiệp vụ quản lý bảo vệ rừng </t>
  </si>
  <si>
    <t>Phí dịch vụ ngân hàng</t>
  </si>
  <si>
    <t>Nội dung</t>
  </si>
  <si>
    <t>số lượng</t>
  </si>
  <si>
    <t>Đơn giá</t>
  </si>
  <si>
    <t>Thành tiền</t>
  </si>
  <si>
    <t>PHÊ DUYỆT QUYẾT TOÁN TÀI CHÍNH NĂM 2025</t>
  </si>
  <si>
    <t>Số đề nghị quyết toán</t>
  </si>
  <si>
    <t>NGUỒN THU TỪ THỎA THUẬN CHI TRẢ GIẢM PHÁT THẢI KHÍ NHÀ 
KÍNH VÙNG BẮC TRUNG BỘ (ERPA) XÃ PHÚ TRẠCH</t>
  </si>
  <si>
    <t>ĐVT: Đồng</t>
  </si>
  <si>
    <t>I</t>
  </si>
  <si>
    <t>Số đã được phê duyệt</t>
  </si>
  <si>
    <t>II</t>
  </si>
  <si>
    <t>Số đã chi đến 31/12/2025</t>
  </si>
  <si>
    <t>III</t>
  </si>
  <si>
    <t>Số còn lại chuyển nguồn sang năm sau</t>
  </si>
  <si>
    <t>Phụ lục</t>
  </si>
  <si>
    <t>(Kèm theo 84/TTr-UBND ngày 23 tháng 6 năm 2026 của UBND xã Phú Trạch)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</si>
</sst>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0" xfId="0" applyNumberFormat="1" applyFont="1"/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3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/>
    </xf>
    <xf numFmtId="0" fontId="1" fillId="0" borderId="1" xfId="0" applyFont="1" applyBorder="1"/>
    <xf numFmtId="3" fontId="4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2C69-5A54-4A6C-B170-6A422ADD29F4}">
  <dimension ref="A1:H43"/>
  <sheetViews>
    <sheetView tabSelected="1" workbookViewId="0">
      <selection activeCell="C7" sqref="C7"/>
    </sheetView>
  </sheetViews>
  <sheetFormatPr defaultRowHeight="15.75" x14ac:dyDescent="0.25"/>
  <cols>
    <col min="1" max="1" width="5.42578125" style="11" customWidth="1"/>
    <col min="2" max="2" width="42.85546875" style="7" customWidth="1"/>
    <col min="3" max="3" width="8.42578125" style="11" customWidth="1"/>
    <col min="4" max="4" width="9.7109375" style="11" customWidth="1"/>
    <col min="5" max="5" width="11" style="12" customWidth="1"/>
    <col min="6" max="6" width="13.85546875" style="12" customWidth="1"/>
    <col min="7" max="7" width="17.140625" style="7" customWidth="1"/>
    <col min="8" max="8" width="14.28515625" style="7" customWidth="1"/>
    <col min="9" max="16384" width="9.140625" style="7"/>
  </cols>
  <sheetData>
    <row r="1" spans="1:8" x14ac:dyDescent="0.25">
      <c r="B1" s="1"/>
      <c r="D1" s="26" t="s">
        <v>35</v>
      </c>
      <c r="E1" s="26"/>
      <c r="F1" s="26"/>
    </row>
    <row r="2" spans="1:8" s="6" customFormat="1" ht="21" customHeight="1" x14ac:dyDescent="0.25">
      <c r="A2" s="27" t="s">
        <v>25</v>
      </c>
      <c r="B2" s="27"/>
      <c r="C2" s="27"/>
      <c r="D2" s="27"/>
      <c r="E2" s="27"/>
      <c r="F2" s="27"/>
      <c r="G2" s="4"/>
      <c r="H2" s="4"/>
    </row>
    <row r="3" spans="1:8" s="6" customFormat="1" ht="35.25" customHeight="1" x14ac:dyDescent="0.25">
      <c r="A3" s="28" t="s">
        <v>27</v>
      </c>
      <c r="B3" s="27"/>
      <c r="C3" s="27"/>
      <c r="D3" s="27"/>
      <c r="E3" s="27"/>
      <c r="F3" s="27"/>
      <c r="G3" s="4"/>
      <c r="H3" s="4"/>
    </row>
    <row r="4" spans="1:8" ht="17.25" customHeight="1" x14ac:dyDescent="0.25">
      <c r="A4" s="29" t="s">
        <v>36</v>
      </c>
      <c r="B4" s="29"/>
      <c r="C4" s="29"/>
      <c r="D4" s="29"/>
      <c r="E4" s="29"/>
      <c r="F4" s="29"/>
    </row>
    <row r="5" spans="1:8" ht="17.25" customHeight="1" x14ac:dyDescent="0.25">
      <c r="A5" s="24"/>
      <c r="B5" s="24"/>
      <c r="C5" s="24"/>
      <c r="D5" s="24"/>
      <c r="E5" s="24"/>
      <c r="F5" s="24" t="s">
        <v>28</v>
      </c>
    </row>
    <row r="6" spans="1:8" x14ac:dyDescent="0.25">
      <c r="A6" s="30" t="s">
        <v>0</v>
      </c>
      <c r="B6" s="31" t="s">
        <v>21</v>
      </c>
      <c r="C6" s="25"/>
      <c r="D6" s="32" t="s">
        <v>26</v>
      </c>
      <c r="E6" s="33"/>
      <c r="F6" s="34"/>
    </row>
    <row r="7" spans="1:8" ht="34.5" customHeight="1" x14ac:dyDescent="0.25">
      <c r="A7" s="30"/>
      <c r="B7" s="31"/>
      <c r="C7" s="3" t="s">
        <v>1</v>
      </c>
      <c r="D7" s="2" t="s">
        <v>22</v>
      </c>
      <c r="E7" s="2" t="s">
        <v>23</v>
      </c>
      <c r="F7" s="2" t="s">
        <v>24</v>
      </c>
    </row>
    <row r="8" spans="1:8" ht="34.5" customHeight="1" x14ac:dyDescent="0.25">
      <c r="A8" s="2" t="s">
        <v>29</v>
      </c>
      <c r="B8" s="17" t="s">
        <v>30</v>
      </c>
      <c r="C8" s="3"/>
      <c r="D8" s="2"/>
      <c r="E8" s="2"/>
      <c r="F8" s="18">
        <v>146827062</v>
      </c>
    </row>
    <row r="9" spans="1:8" s="4" customFormat="1" ht="27" customHeight="1" x14ac:dyDescent="0.25">
      <c r="A9" s="2" t="s">
        <v>31</v>
      </c>
      <c r="B9" s="17" t="s">
        <v>32</v>
      </c>
      <c r="C9" s="3"/>
      <c r="D9" s="20"/>
      <c r="E9" s="5"/>
      <c r="F9" s="18">
        <f>F10+F13+F14+F22</f>
        <v>61740580</v>
      </c>
    </row>
    <row r="10" spans="1:8" s="4" customFormat="1" ht="31.5" x14ac:dyDescent="0.25">
      <c r="A10" s="2">
        <v>1</v>
      </c>
      <c r="B10" s="14" t="s">
        <v>3</v>
      </c>
      <c r="C10" s="2"/>
      <c r="D10" s="21"/>
      <c r="E10" s="19"/>
      <c r="F10" s="19">
        <f>SUM(F11:F12)</f>
        <v>11400000</v>
      </c>
    </row>
    <row r="11" spans="1:8" s="6" customFormat="1" ht="23.25" customHeight="1" x14ac:dyDescent="0.25">
      <c r="A11" s="10" t="s">
        <v>16</v>
      </c>
      <c r="B11" s="9" t="s">
        <v>4</v>
      </c>
      <c r="C11" s="8" t="s">
        <v>5</v>
      </c>
      <c r="D11" s="22">
        <v>20</v>
      </c>
      <c r="E11" s="23">
        <v>120000</v>
      </c>
      <c r="F11" s="23">
        <f>D11*E11</f>
        <v>2400000</v>
      </c>
      <c r="G11" s="13"/>
    </row>
    <row r="12" spans="1:8" s="6" customFormat="1" ht="23.25" customHeight="1" x14ac:dyDescent="0.25">
      <c r="A12" s="10" t="s">
        <v>16</v>
      </c>
      <c r="B12" s="9" t="s">
        <v>6</v>
      </c>
      <c r="C12" s="8" t="s">
        <v>12</v>
      </c>
      <c r="D12" s="22">
        <v>20</v>
      </c>
      <c r="E12" s="23">
        <v>450000</v>
      </c>
      <c r="F12" s="23">
        <f>D12*E12</f>
        <v>9000000</v>
      </c>
    </row>
    <row r="13" spans="1:8" s="4" customFormat="1" ht="31.5" x14ac:dyDescent="0.25">
      <c r="A13" s="2">
        <v>2</v>
      </c>
      <c r="B13" s="14" t="s">
        <v>7</v>
      </c>
      <c r="C13" s="2"/>
      <c r="D13" s="21"/>
      <c r="E13" s="19"/>
      <c r="F13" s="19">
        <v>18796580</v>
      </c>
      <c r="G13" s="13"/>
    </row>
    <row r="14" spans="1:8" s="4" customFormat="1" ht="47.25" x14ac:dyDescent="0.25">
      <c r="A14" s="2">
        <v>3</v>
      </c>
      <c r="B14" s="14" t="s">
        <v>19</v>
      </c>
      <c r="C14" s="2"/>
      <c r="D14" s="21"/>
      <c r="E14" s="19"/>
      <c r="F14" s="19">
        <f>SUM(F15:F21)</f>
        <v>31500000</v>
      </c>
    </row>
    <row r="15" spans="1:8" s="6" customFormat="1" ht="25.5" customHeight="1" x14ac:dyDescent="0.25">
      <c r="A15" s="10" t="s">
        <v>16</v>
      </c>
      <c r="B15" s="9" t="s">
        <v>8</v>
      </c>
      <c r="C15" s="8" t="s">
        <v>5</v>
      </c>
      <c r="D15" s="22">
        <v>1</v>
      </c>
      <c r="E15" s="23">
        <v>500000</v>
      </c>
      <c r="F15" s="23">
        <f t="shared" ref="F15:F21" si="0">D15*E15</f>
        <v>500000</v>
      </c>
      <c r="G15" s="15"/>
    </row>
    <row r="16" spans="1:8" s="6" customFormat="1" ht="25.5" customHeight="1" x14ac:dyDescent="0.25">
      <c r="A16" s="10" t="s">
        <v>16</v>
      </c>
      <c r="B16" s="9" t="s">
        <v>17</v>
      </c>
      <c r="C16" s="8" t="s">
        <v>9</v>
      </c>
      <c r="D16" s="22">
        <v>1</v>
      </c>
      <c r="E16" s="23">
        <v>2000000</v>
      </c>
      <c r="F16" s="23">
        <f t="shared" si="0"/>
        <v>2000000</v>
      </c>
    </row>
    <row r="17" spans="1:7" s="6" customFormat="1" ht="25.5" customHeight="1" x14ac:dyDescent="0.25">
      <c r="A17" s="10"/>
      <c r="B17" s="9" t="s">
        <v>18</v>
      </c>
      <c r="C17" s="8" t="s">
        <v>9</v>
      </c>
      <c r="D17" s="22">
        <v>1</v>
      </c>
      <c r="E17" s="23">
        <v>1000000</v>
      </c>
      <c r="F17" s="23">
        <f t="shared" ref="F17" si="1">D17*E17</f>
        <v>1000000</v>
      </c>
      <c r="G17" s="15"/>
    </row>
    <row r="18" spans="1:7" s="6" customFormat="1" ht="25.5" customHeight="1" x14ac:dyDescent="0.25">
      <c r="A18" s="10" t="s">
        <v>16</v>
      </c>
      <c r="B18" s="9" t="s">
        <v>10</v>
      </c>
      <c r="C18" s="8" t="s">
        <v>2</v>
      </c>
      <c r="D18" s="22">
        <v>100</v>
      </c>
      <c r="E18" s="23">
        <v>100000</v>
      </c>
      <c r="F18" s="23">
        <f t="shared" si="0"/>
        <v>10000000</v>
      </c>
    </row>
    <row r="19" spans="1:7" s="6" customFormat="1" ht="25.5" customHeight="1" x14ac:dyDescent="0.25">
      <c r="A19" s="10" t="s">
        <v>16</v>
      </c>
      <c r="B19" s="9" t="s">
        <v>11</v>
      </c>
      <c r="C19" s="8" t="s">
        <v>12</v>
      </c>
      <c r="D19" s="22">
        <v>100</v>
      </c>
      <c r="E19" s="23">
        <v>20000</v>
      </c>
      <c r="F19" s="23">
        <f t="shared" si="0"/>
        <v>2000000</v>
      </c>
    </row>
    <row r="20" spans="1:7" s="6" customFormat="1" ht="25.5" customHeight="1" x14ac:dyDescent="0.25">
      <c r="A20" s="10" t="s">
        <v>16</v>
      </c>
      <c r="B20" s="9" t="s">
        <v>13</v>
      </c>
      <c r="C20" s="8" t="s">
        <v>2</v>
      </c>
      <c r="D20" s="22">
        <v>100</v>
      </c>
      <c r="E20" s="23">
        <v>10000</v>
      </c>
      <c r="F20" s="23">
        <f t="shared" si="0"/>
        <v>1000000</v>
      </c>
    </row>
    <row r="21" spans="1:7" s="6" customFormat="1" ht="25.5" customHeight="1" x14ac:dyDescent="0.25">
      <c r="A21" s="10" t="s">
        <v>16</v>
      </c>
      <c r="B21" s="9" t="s">
        <v>14</v>
      </c>
      <c r="C21" s="8" t="s">
        <v>2</v>
      </c>
      <c r="D21" s="22">
        <v>100</v>
      </c>
      <c r="E21" s="23">
        <v>150000</v>
      </c>
      <c r="F21" s="23">
        <f t="shared" si="0"/>
        <v>15000000</v>
      </c>
    </row>
    <row r="22" spans="1:7" s="4" customFormat="1" ht="26.25" customHeight="1" x14ac:dyDescent="0.25">
      <c r="A22" s="2">
        <v>4</v>
      </c>
      <c r="B22" s="14" t="s">
        <v>15</v>
      </c>
      <c r="C22" s="2"/>
      <c r="D22" s="21"/>
      <c r="E22" s="19"/>
      <c r="F22" s="19">
        <f>F23</f>
        <v>44000</v>
      </c>
    </row>
    <row r="23" spans="1:7" s="6" customFormat="1" ht="26.25" customHeight="1" x14ac:dyDescent="0.25">
      <c r="A23" s="10" t="s">
        <v>16</v>
      </c>
      <c r="B23" s="9" t="s">
        <v>20</v>
      </c>
      <c r="C23" s="8"/>
      <c r="D23" s="22"/>
      <c r="E23" s="23"/>
      <c r="F23" s="23">
        <v>44000</v>
      </c>
    </row>
    <row r="24" spans="1:7" s="4" customFormat="1" ht="27" customHeight="1" x14ac:dyDescent="0.25">
      <c r="A24" s="2" t="s">
        <v>33</v>
      </c>
      <c r="B24" s="17" t="s">
        <v>34</v>
      </c>
      <c r="C24" s="3"/>
      <c r="D24" s="20"/>
      <c r="E24" s="5"/>
      <c r="F24" s="18">
        <f>F8-F9</f>
        <v>85086482</v>
      </c>
    </row>
    <row r="43" spans="6:6" x14ac:dyDescent="0.25">
      <c r="F43" s="16"/>
    </row>
  </sheetData>
  <mergeCells count="7">
    <mergeCell ref="D1:F1"/>
    <mergeCell ref="A2:F2"/>
    <mergeCell ref="A3:F3"/>
    <mergeCell ref="A4:F4"/>
    <mergeCell ref="A6:A7"/>
    <mergeCell ref="B6:B7"/>
    <mergeCell ref="D6:F6"/>
  </mergeCells>
  <pageMargins left="0.45" right="0.18" top="0.76" bottom="0" header="0.3" footer="0.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2026-06-30T09:17:05Z</dcterms:modified>
</cp:coreProperties>
</file>