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EFB4112-3379-487F-90BC-53901D9B19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Tr" sheetId="5" r:id="rId1"/>
  </sheets>
  <calcPr calcId="191029"/>
</workbook>
</file>

<file path=xl/calcChain.xml><?xml version="1.0" encoding="utf-8"?>
<calcChain xmlns="http://schemas.openxmlformats.org/spreadsheetml/2006/main">
  <c r="E20" i="5" l="1"/>
  <c r="F20" i="5" s="1"/>
  <c r="E19" i="5"/>
  <c r="F19" i="5" s="1"/>
  <c r="F17" i="5" s="1"/>
  <c r="F13" i="5" s="1"/>
  <c r="F18" i="5"/>
  <c r="F16" i="5"/>
  <c r="F15" i="5"/>
  <c r="F14" i="5"/>
  <c r="F11" i="5"/>
  <c r="F10" i="5"/>
  <c r="F9" i="5"/>
  <c r="F8" i="5"/>
  <c r="F7" i="5" l="1"/>
</calcChain>
</file>

<file path=xl/sharedStrings.xml><?xml version="1.0" encoding="utf-8"?>
<sst xmlns="http://schemas.openxmlformats.org/spreadsheetml/2006/main" count="49" uniqueCount="37">
  <si>
    <t>TT</t>
  </si>
  <si>
    <t>Nội dung chi</t>
  </si>
  <si>
    <t>Đơn vị tính</t>
  </si>
  <si>
    <t>Số lượng</t>
  </si>
  <si>
    <t>Ghi chú</t>
  </si>
  <si>
    <t>Người</t>
  </si>
  <si>
    <t>Tổng cộng</t>
  </si>
  <si>
    <t>Cái</t>
  </si>
  <si>
    <t>Bồi dưỡng làm đêm, làm thêm giờ, công tác kiêm nhiệm</t>
  </si>
  <si>
    <t>Maket</t>
  </si>
  <si>
    <t>Chi bù tiền ăn (đối tượng không hưởng lương)</t>
  </si>
  <si>
    <t>-</t>
  </si>
  <si>
    <t xml:space="preserve">Hội nghị tổng kết năm </t>
  </si>
  <si>
    <t>NGUỒN THU TỪ THỎA THUẬN CHI TRẢ GIẢM PHÁT THẢI KHÍ NHÀ KÍNH VÙNG BẮC TRUNG BỘ XÃ PHÚ TRẠCH</t>
  </si>
  <si>
    <t>KẾ HOẠCH TÀI CHÍNH NĂM 2026</t>
  </si>
  <si>
    <t>Công tác khen thưởng</t>
  </si>
  <si>
    <t>tập thể</t>
  </si>
  <si>
    <t>Cá nhân</t>
  </si>
  <si>
    <t>Khung khen, giấy khen</t>
  </si>
  <si>
    <t>Khen thưởng cá nhân  (Mức khen thưởng 0,3*MLCS 2.530.000)</t>
  </si>
  <si>
    <t>Khen thưởng tập thể (Mức khen thưởng 0,6*MLCS 2.530.000)</t>
  </si>
  <si>
    <t>Điều 54 Nghị định
 152/2025/NĐ-CP ngày 14/6/2025</t>
  </si>
  <si>
    <t xml:space="preserve">Điều 28 Nghị định 
42/2026/NĐ-CP ngày 26/01/2026 </t>
  </si>
  <si>
    <t xml:space="preserve">Đơn giá </t>
  </si>
  <si>
    <t>Thành tiền</t>
  </si>
  <si>
    <t>Kinh phí 2025 chuyển sang: 85.086.482 đồng
Kinh phí 2026: 12.693.276 đồng</t>
  </si>
  <si>
    <t>Mua sắm phương tiện, công cụ, trang thiết bị, xăng, dầu cho tuần tra, kiểm tra rừng</t>
  </si>
  <si>
    <t>Mua máy cưa</t>
  </si>
  <si>
    <t>cái</t>
  </si>
  <si>
    <t>Mua rựa</t>
  </si>
  <si>
    <t>Máy thổi lá cây bằng xăng</t>
  </si>
  <si>
    <t>Thông tư 40/2017/TT-BTC, Thông tư 12/2025/TT-BTC</t>
  </si>
  <si>
    <t>Tiền nước</t>
  </si>
  <si>
    <t>Các khoản chi khác</t>
  </si>
  <si>
    <t>Phụ lục</t>
  </si>
  <si>
    <t>ĐVT: Đồng</t>
  </si>
  <si>
    <t>(Kèm theo Tờ trình 85/TTr-UBND ngày 23 tháng 6 năm 2026 của UBND xã Phú Trạch)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</si>
</sst>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/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5C76-4F12-46D4-9427-A68DF9073A1F}">
  <dimension ref="A1:J22"/>
  <sheetViews>
    <sheetView tabSelected="1" workbookViewId="0">
      <selection activeCell="D8" sqref="D8"/>
    </sheetView>
  </sheetViews>
  <sheetFormatPr defaultRowHeight="15.75" x14ac:dyDescent="0.25"/>
  <cols>
    <col min="1" max="1" width="5.42578125" style="13" customWidth="1"/>
    <col min="2" max="2" width="63.140625" style="8" customWidth="1"/>
    <col min="3" max="3" width="13" style="13" customWidth="1"/>
    <col min="4" max="4" width="7.85546875" style="13" customWidth="1"/>
    <col min="5" max="5" width="11" style="14" customWidth="1"/>
    <col min="6" max="6" width="14" style="14" customWidth="1"/>
    <col min="7" max="7" width="19" style="8" customWidth="1"/>
    <col min="9" max="9" width="17.140625" style="8" customWidth="1"/>
    <col min="10" max="10" width="14.28515625" style="8" customWidth="1"/>
    <col min="11" max="16384" width="9.140625" style="8"/>
  </cols>
  <sheetData>
    <row r="1" spans="1:10" ht="16.5" customHeight="1" x14ac:dyDescent="0.25">
      <c r="A1" s="36"/>
      <c r="B1" s="36"/>
      <c r="G1" s="31" t="s">
        <v>34</v>
      </c>
    </row>
    <row r="2" spans="1:10" s="7" customFormat="1" ht="16.5" x14ac:dyDescent="0.25">
      <c r="A2" s="40" t="s">
        <v>14</v>
      </c>
      <c r="B2" s="40"/>
      <c r="C2" s="40"/>
      <c r="D2" s="40"/>
      <c r="E2" s="40"/>
      <c r="F2" s="40"/>
      <c r="G2" s="40"/>
      <c r="I2" s="5"/>
      <c r="J2" s="5"/>
    </row>
    <row r="3" spans="1:10" s="7" customFormat="1" ht="16.5" x14ac:dyDescent="0.25">
      <c r="A3" s="40" t="s">
        <v>13</v>
      </c>
      <c r="B3" s="40"/>
      <c r="C3" s="40"/>
      <c r="D3" s="40"/>
      <c r="E3" s="40"/>
      <c r="F3" s="40"/>
      <c r="G3" s="40"/>
      <c r="I3" s="5"/>
      <c r="J3" s="5"/>
    </row>
    <row r="4" spans="1:10" ht="16.5" x14ac:dyDescent="0.25">
      <c r="A4" s="41" t="s">
        <v>36</v>
      </c>
      <c r="B4" s="41"/>
      <c r="C4" s="41"/>
      <c r="D4" s="41"/>
      <c r="E4" s="41"/>
      <c r="F4" s="41"/>
      <c r="G4" s="41"/>
      <c r="I4" s="1"/>
      <c r="J4" s="1"/>
    </row>
    <row r="5" spans="1:10" ht="26.25" customHeight="1" x14ac:dyDescent="0.25">
      <c r="G5" s="31" t="s">
        <v>35</v>
      </c>
    </row>
    <row r="6" spans="1:10" s="5" customFormat="1" ht="31.5" x14ac:dyDescent="0.25">
      <c r="A6" s="2" t="s">
        <v>0</v>
      </c>
      <c r="B6" s="3" t="s">
        <v>1</v>
      </c>
      <c r="C6" s="3" t="s">
        <v>2</v>
      </c>
      <c r="D6" s="3" t="s">
        <v>3</v>
      </c>
      <c r="E6" s="4" t="s">
        <v>23</v>
      </c>
      <c r="F6" s="4" t="s">
        <v>24</v>
      </c>
      <c r="G6" s="3" t="s">
        <v>4</v>
      </c>
    </row>
    <row r="7" spans="1:10" s="5" customFormat="1" ht="78.75" x14ac:dyDescent="0.3">
      <c r="A7" s="2"/>
      <c r="B7" s="25" t="s">
        <v>6</v>
      </c>
      <c r="C7" s="3"/>
      <c r="D7" s="3"/>
      <c r="E7" s="4"/>
      <c r="F7" s="6">
        <f>F8+F12+F13+F21</f>
        <v>97779758</v>
      </c>
      <c r="G7" s="24" t="s">
        <v>25</v>
      </c>
      <c r="I7" s="15"/>
      <c r="J7" s="18"/>
    </row>
    <row r="8" spans="1:10" s="5" customFormat="1" ht="31.5" x14ac:dyDescent="0.3">
      <c r="A8" s="2">
        <v>1</v>
      </c>
      <c r="B8" s="16" t="s">
        <v>26</v>
      </c>
      <c r="C8" s="2"/>
      <c r="D8" s="26"/>
      <c r="E8" s="27"/>
      <c r="F8" s="27">
        <f>SUM(F9:F11)</f>
        <v>38400000</v>
      </c>
      <c r="G8" s="37" t="s">
        <v>22</v>
      </c>
      <c r="I8" s="18"/>
    </row>
    <row r="9" spans="1:10" s="5" customFormat="1" x14ac:dyDescent="0.25">
      <c r="A9" s="12" t="s">
        <v>11</v>
      </c>
      <c r="B9" s="10" t="s">
        <v>27</v>
      </c>
      <c r="C9" s="9" t="s">
        <v>28</v>
      </c>
      <c r="D9" s="28">
        <v>3</v>
      </c>
      <c r="E9" s="29">
        <v>2800000</v>
      </c>
      <c r="F9" s="29">
        <f t="shared" ref="F9:F10" si="0">D9*E9</f>
        <v>8400000</v>
      </c>
      <c r="G9" s="38"/>
    </row>
    <row r="10" spans="1:10" s="7" customFormat="1" x14ac:dyDescent="0.25">
      <c r="A10" s="12" t="s">
        <v>11</v>
      </c>
      <c r="B10" s="10" t="s">
        <v>29</v>
      </c>
      <c r="C10" s="9" t="s">
        <v>7</v>
      </c>
      <c r="D10" s="28">
        <v>30</v>
      </c>
      <c r="E10" s="29">
        <v>350000</v>
      </c>
      <c r="F10" s="29">
        <f t="shared" si="0"/>
        <v>10500000</v>
      </c>
      <c r="G10" s="38"/>
      <c r="I10" s="17"/>
    </row>
    <row r="11" spans="1:10" s="7" customFormat="1" x14ac:dyDescent="0.25">
      <c r="A11" s="12" t="s">
        <v>11</v>
      </c>
      <c r="B11" s="10" t="s">
        <v>30</v>
      </c>
      <c r="C11" s="9" t="s">
        <v>7</v>
      </c>
      <c r="D11" s="28">
        <v>3</v>
      </c>
      <c r="E11" s="29">
        <v>6500000</v>
      </c>
      <c r="F11" s="29">
        <f>D11*E11</f>
        <v>19500000</v>
      </c>
      <c r="G11" s="39"/>
    </row>
    <row r="12" spans="1:10" s="7" customFormat="1" ht="47.25" x14ac:dyDescent="0.25">
      <c r="A12" s="2">
        <v>2</v>
      </c>
      <c r="B12" s="16" t="s">
        <v>8</v>
      </c>
      <c r="C12" s="2"/>
      <c r="D12" s="26"/>
      <c r="E12" s="27"/>
      <c r="F12" s="6">
        <v>26203758</v>
      </c>
      <c r="G12" s="24" t="s">
        <v>22</v>
      </c>
    </row>
    <row r="13" spans="1:10" s="7" customFormat="1" x14ac:dyDescent="0.25">
      <c r="A13" s="2">
        <v>3</v>
      </c>
      <c r="B13" s="16" t="s">
        <v>12</v>
      </c>
      <c r="C13" s="2"/>
      <c r="D13" s="26"/>
      <c r="E13" s="27"/>
      <c r="F13" s="27">
        <f>SUM(F14:F17)</f>
        <v>18176000</v>
      </c>
      <c r="G13" s="30"/>
    </row>
    <row r="14" spans="1:10" s="23" customFormat="1" x14ac:dyDescent="0.25">
      <c r="A14" s="12" t="s">
        <v>11</v>
      </c>
      <c r="B14" s="10" t="s">
        <v>9</v>
      </c>
      <c r="C14" s="9" t="s">
        <v>7</v>
      </c>
      <c r="D14" s="28">
        <v>1</v>
      </c>
      <c r="E14" s="29">
        <v>500000</v>
      </c>
      <c r="F14" s="29">
        <f>D14*E14</f>
        <v>500000</v>
      </c>
      <c r="G14" s="37" t="s">
        <v>31</v>
      </c>
    </row>
    <row r="15" spans="1:10" s="23" customFormat="1" x14ac:dyDescent="0.25">
      <c r="A15" s="12" t="s">
        <v>11</v>
      </c>
      <c r="B15" s="10" t="s">
        <v>32</v>
      </c>
      <c r="C15" s="9" t="s">
        <v>5</v>
      </c>
      <c r="D15" s="28">
        <v>60</v>
      </c>
      <c r="E15" s="29">
        <v>50000</v>
      </c>
      <c r="F15" s="29">
        <f>D15*E15</f>
        <v>3000000</v>
      </c>
      <c r="G15" s="38"/>
    </row>
    <row r="16" spans="1:10" s="23" customFormat="1" x14ac:dyDescent="0.25">
      <c r="A16" s="12" t="s">
        <v>11</v>
      </c>
      <c r="B16" s="10" t="s">
        <v>10</v>
      </c>
      <c r="C16" s="9" t="s">
        <v>5</v>
      </c>
      <c r="D16" s="28">
        <v>50</v>
      </c>
      <c r="E16" s="29">
        <v>75000</v>
      </c>
      <c r="F16" s="29">
        <f>D16*E16</f>
        <v>3750000</v>
      </c>
      <c r="G16" s="39"/>
    </row>
    <row r="17" spans="1:9" s="5" customFormat="1" x14ac:dyDescent="0.25">
      <c r="A17" s="12" t="s">
        <v>11</v>
      </c>
      <c r="B17" s="10" t="s">
        <v>15</v>
      </c>
      <c r="C17" s="9"/>
      <c r="D17" s="9"/>
      <c r="E17" s="11"/>
      <c r="F17" s="11">
        <f>F18+F19+F20</f>
        <v>10926000</v>
      </c>
      <c r="G17" s="32" t="s">
        <v>21</v>
      </c>
      <c r="I17" s="15"/>
    </row>
    <row r="18" spans="1:9" x14ac:dyDescent="0.25">
      <c r="A18" s="19"/>
      <c r="B18" s="20" t="s">
        <v>18</v>
      </c>
      <c r="C18" s="21" t="s">
        <v>7</v>
      </c>
      <c r="D18" s="21">
        <v>6</v>
      </c>
      <c r="E18" s="22">
        <v>50000</v>
      </c>
      <c r="F18" s="22">
        <f>D18*E18</f>
        <v>300000</v>
      </c>
      <c r="G18" s="33"/>
      <c r="I18" s="14"/>
    </row>
    <row r="19" spans="1:9" x14ac:dyDescent="0.25">
      <c r="A19" s="19"/>
      <c r="B19" s="20" t="s">
        <v>20</v>
      </c>
      <c r="C19" s="21" t="s">
        <v>16</v>
      </c>
      <c r="D19" s="21">
        <v>4</v>
      </c>
      <c r="E19" s="22">
        <f>0.6*2530000</f>
        <v>1518000</v>
      </c>
      <c r="F19" s="22">
        <f>D19*E19</f>
        <v>6072000</v>
      </c>
      <c r="G19" s="33"/>
    </row>
    <row r="20" spans="1:9" x14ac:dyDescent="0.25">
      <c r="A20" s="19"/>
      <c r="B20" s="20" t="s">
        <v>19</v>
      </c>
      <c r="C20" s="21" t="s">
        <v>17</v>
      </c>
      <c r="D20" s="21">
        <v>6</v>
      </c>
      <c r="E20" s="22">
        <f>0.3*2530000</f>
        <v>759000</v>
      </c>
      <c r="F20" s="22">
        <f>D20*E20</f>
        <v>4554000</v>
      </c>
      <c r="G20" s="34"/>
    </row>
    <row r="21" spans="1:9" ht="47.25" x14ac:dyDescent="0.25">
      <c r="A21" s="2">
        <v>4</v>
      </c>
      <c r="B21" s="16" t="s">
        <v>33</v>
      </c>
      <c r="C21" s="2"/>
      <c r="D21" s="26"/>
      <c r="E21" s="27"/>
      <c r="F21" s="27">
        <v>15000000</v>
      </c>
      <c r="G21" s="24" t="s">
        <v>22</v>
      </c>
    </row>
    <row r="22" spans="1:9" x14ac:dyDescent="0.25">
      <c r="B22" s="35"/>
      <c r="C22" s="35"/>
      <c r="D22" s="35"/>
      <c r="E22" s="35"/>
      <c r="F22" s="35"/>
      <c r="G22" s="35"/>
    </row>
  </sheetData>
  <mergeCells count="8">
    <mergeCell ref="G17:G20"/>
    <mergeCell ref="B22:G22"/>
    <mergeCell ref="A1:B1"/>
    <mergeCell ref="G14:G16"/>
    <mergeCell ref="A2:G2"/>
    <mergeCell ref="A3:G3"/>
    <mergeCell ref="A4:G4"/>
    <mergeCell ref="G8:G11"/>
  </mergeCells>
  <pageMargins left="0.7" right="0.43" top="0.76" bottom="0.2" header="0.3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2026-06-30T09:15:10Z</dcterms:modified>
</cp:coreProperties>
</file>